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filterPrivacy="1" defaultThemeVersion="124226"/>
  <xr:revisionPtr revIDLastSave="0" documentId="13_ncr:1_{619010D6-1948-446C-B398-8F8BC6368D0E}" xr6:coauthVersionLast="47" xr6:coauthVersionMax="47" xr10:uidLastSave="{00000000-0000-0000-0000-000000000000}"/>
  <bookViews>
    <workbookView xWindow="-110" yWindow="-110" windowWidth="19420" windowHeight="10300" tabRatio="635" xr2:uid="{00000000-000D-0000-FFFF-FFFF00000000}"/>
  </bookViews>
  <sheets>
    <sheet name="Calcolo riduzioni cauzioni" sheetId="1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6" l="1"/>
  <c r="E8" i="16"/>
  <c r="E6" i="16"/>
  <c r="D24" i="16" l="1"/>
  <c r="E24" i="16" s="1"/>
  <c r="D23" i="16"/>
  <c r="E23" i="16" s="1"/>
  <c r="E22" i="16"/>
  <c r="E10" i="16"/>
  <c r="D16" i="16" l="1"/>
  <c r="D25" i="16"/>
  <c r="D26" i="16" l="1"/>
</calcChain>
</file>

<file path=xl/sharedStrings.xml><?xml version="1.0" encoding="utf-8"?>
<sst xmlns="http://schemas.openxmlformats.org/spreadsheetml/2006/main" count="28" uniqueCount="25">
  <si>
    <t>CALCOLO RIDUZIONI AI SENSI DELL'ART. 106, COMMA 8, D.LGS. N. 36/2023</t>
  </si>
  <si>
    <t>Valorizzare s/n in base ai requisiti posseduti, come dichiarati nella Domanda di partecipazione</t>
  </si>
  <si>
    <t>Requisiti per riduzione garanzia</t>
  </si>
  <si>
    <t>Riduzione prevista</t>
  </si>
  <si>
    <t>Possesso
(s/n)</t>
  </si>
  <si>
    <t>Riduzione applicata</t>
  </si>
  <si>
    <t>A.1.  Possesso ISO 9000</t>
  </si>
  <si>
    <t>n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</si>
  <si>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</si>
  <si>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 xml:space="preserve">B.  Fideiussione, emessa e firmata digitalmente, gestita mediante verifica telematica sul sito internet dell'emittente </t>
  </si>
  <si>
    <t>C.  Ulteriori riduzioni fino a un massimo del 20%</t>
  </si>
  <si>
    <t>Possesso della certificazione UNI ISO 45001 2018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</si>
  <si>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</si>
  <si>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CALCOLO IMPORTO DELLA GARANZIA PROVVISORIA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</si>
  <si>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 xml:space="preserve">Inserire il valore della garanzia provvisoria riportato nel capitolato d'oneri al paragrafo 12.
(NB: il valore indicato in tabella è </t>
    </r>
    <r>
      <rPr>
        <i/>
        <u/>
        <sz val="10"/>
        <color rgb="FFFF0000"/>
        <rFont val="Calibri"/>
        <family val="2"/>
        <scheme val="minor"/>
      </rPr>
      <t>a solo titolo di esempio</t>
    </r>
    <r>
      <rPr>
        <i/>
        <sz val="10"/>
        <color rgb="FFFF0000"/>
        <rFont val="Calibri"/>
        <family val="2"/>
        <scheme val="minor"/>
      </rPr>
      <t>)</t>
    </r>
  </si>
  <si>
    <t>Importo della garanzia provvisoria al netto delle riduzioni</t>
  </si>
  <si>
    <t>CALCOLO IMPORTO DELLA GARANZIA DEFINITIVA</t>
  </si>
  <si>
    <r>
      <t>Indicare l'</t>
    </r>
    <r>
      <rPr>
        <b/>
        <sz val="10"/>
        <color theme="1"/>
        <rFont val="Calibri"/>
        <family val="2"/>
        <scheme val="minor"/>
      </rPr>
      <t>Importo contrattuale in favore della Sogei S.p.A.</t>
    </r>
    <r>
      <rPr>
        <sz val="10"/>
        <color theme="1"/>
        <rFont val="Calibri"/>
        <family val="2"/>
        <scheme val="minor"/>
      </rPr>
      <t xml:space="preserve"> per il calcolo della garanzia definitiva (ivi incluso l'importo per la manutenzione straordinaria non soggetta a ribasso)
</t>
    </r>
    <r>
      <rPr>
        <i/>
        <sz val="10"/>
        <color rgb="FFFF0000"/>
        <rFont val="Calibri"/>
        <family val="2"/>
        <scheme val="minor"/>
      </rPr>
      <t xml:space="preserve">(NB: il valore indicato in tabella è </t>
    </r>
    <r>
      <rPr>
        <i/>
        <u/>
        <sz val="10"/>
        <color rgb="FFFF0000"/>
        <rFont val="Calibri"/>
        <family val="2"/>
        <scheme val="minor"/>
      </rPr>
      <t>a solo titolo di esempio</t>
    </r>
    <r>
      <rPr>
        <i/>
        <sz val="10"/>
        <color rgb="FFFF0000"/>
        <rFont val="Calibri"/>
        <family val="2"/>
        <scheme val="minor"/>
      </rPr>
      <t>)</t>
    </r>
  </si>
  <si>
    <r>
      <t xml:space="preserve">Ribasso percentuale offerto
</t>
    </r>
    <r>
      <rPr>
        <sz val="10"/>
        <rFont val="Calibri"/>
        <family val="2"/>
      </rPr>
      <t>Inserire R offerto, determinato come da par. 29.1 del Capitolato d'Oneri</t>
    </r>
    <r>
      <rPr>
        <i/>
        <sz val="10"/>
        <color rgb="FFFF0000"/>
        <rFont val="Calibri"/>
        <family val="2"/>
      </rPr>
      <t xml:space="preserve">
(NB: il valore indicato in tabella è </t>
    </r>
    <r>
      <rPr>
        <i/>
        <u/>
        <sz val="10"/>
        <color rgb="FFFF0000"/>
        <rFont val="Calibri"/>
        <family val="2"/>
      </rPr>
      <t>a solo titolo di esempio</t>
    </r>
    <r>
      <rPr>
        <i/>
        <sz val="10"/>
        <color rgb="FFFF0000"/>
        <rFont val="Calibri"/>
        <family val="2"/>
      </rPr>
      <t>)</t>
    </r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</si>
  <si>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</si>
  <si>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</si>
  <si>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</si>
  <si>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</si>
  <si>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finale garanzia definitiva</t>
  </si>
  <si>
    <t>Classificazione Consip: Ambito Pubblico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</si>
</sst>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rgb="FFFF0000"/>
      <name val="Calibri"/>
      <family val="2"/>
    </font>
    <font>
      <i/>
      <u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i/>
      <u/>
      <sz val="10"/>
      <color rgb="FFFF0000"/>
      <name val="Calibri"/>
      <family val="2"/>
    </font>
    <font>
      <sz val="10"/>
      <name val="Calibri"/>
      <family val="2"/>
    </font>
    <font>
      <sz val="8"/>
      <color rgb="FF000000"/>
      <name val="Calibri"/>
      <charset val="1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14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9" fontId="18" fillId="0" borderId="1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21" fillId="0" borderId="0" xfId="0" applyFont="1"/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8"/>
  <sheetViews>
    <sheetView tabSelected="1" zoomScale="145" zoomScaleNormal="145" zoomScaleSheetLayoutView="97" workbookViewId="0">
      <selection activeCell="B28" sqref="B28"/>
    </sheetView>
  </sheetViews>
  <sheetFormatPr defaultRowHeight="14.5" x14ac:dyDescent="0.35"/>
  <cols>
    <col min="1" max="1" width="5.26953125" customWidth="1"/>
    <col min="2" max="2" width="42.81640625" customWidth="1"/>
    <col min="3" max="3" width="18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2" t="s">
        <v>0</v>
      </c>
      <c r="C3" s="32"/>
      <c r="D3" s="32"/>
      <c r="E3" s="32"/>
      <c r="F3" s="1"/>
    </row>
    <row r="4" spans="1:13" ht="28.5" customHeight="1" x14ac:dyDescent="0.35">
      <c r="B4" s="33" t="s">
        <v>1</v>
      </c>
      <c r="C4" s="34"/>
      <c r="D4" s="34"/>
      <c r="E4" s="35"/>
      <c r="F4" s="1"/>
    </row>
    <row r="5" spans="1:13" ht="26" x14ac:dyDescent="0.35">
      <c r="B5" s="10" t="s">
        <v>2</v>
      </c>
      <c r="C5" s="10" t="s">
        <v>3</v>
      </c>
      <c r="D5" s="10" t="s">
        <v>4</v>
      </c>
      <c r="E5" s="10" t="s">
        <v>5</v>
      </c>
      <c r="F5" s="1"/>
    </row>
    <row r="6" spans="1:13" x14ac:dyDescent="0.35">
      <c r="A6" s="24"/>
      <c r="B6" s="7" t="s">
        <v>6</v>
      </c>
      <c r="C6" s="3">
        <v>0.3</v>
      </c>
      <c r="D6" s="5" t="s">
        <v>7</v>
      </c>
      <c r="E6" s="25">
        <f>IF(D7="s",C7,IF(D6="s",C6,0))</f>
        <v>0</v>
      </c>
      <c r="F6" s="1"/>
    </row>
    <row r="7" spans="1:13" ht="26" x14ac:dyDescent="0.35">
      <c r="A7" s="24"/>
      <c r="B7" s="7" t="s">
        <v>8</v>
      </c>
      <c r="C7" s="3">
        <v>0.5</v>
      </c>
      <c r="D7" s="5" t="s">
        <v>7</v>
      </c>
      <c r="E7" s="26"/>
      <c r="F7" s="1"/>
    </row>
    <row r="8" spans="1:13" ht="39" x14ac:dyDescent="0.35">
      <c r="A8" s="22"/>
      <c r="B8" s="7" t="s">
        <v>9</v>
      </c>
      <c r="C8" s="3">
        <v>0.1</v>
      </c>
      <c r="D8" s="5" t="s">
        <v>7</v>
      </c>
      <c r="E8" s="8">
        <f>IF(D8="s",C8,0)</f>
        <v>0</v>
      </c>
      <c r="F8" s="1"/>
    </row>
    <row r="9" spans="1:13" x14ac:dyDescent="0.35">
      <c r="B9" s="11" t="s">
        <v>10</v>
      </c>
      <c r="C9" s="12"/>
      <c r="D9" s="13"/>
      <c r="E9" s="14"/>
      <c r="F9" s="20"/>
      <c r="G9" s="21"/>
      <c r="H9" s="21"/>
      <c r="I9" s="21"/>
      <c r="J9" s="21"/>
      <c r="K9" s="21"/>
      <c r="L9" s="21"/>
      <c r="M9" s="21"/>
    </row>
    <row r="10" spans="1:13" ht="40.5" customHeight="1" x14ac:dyDescent="0.35">
      <c r="A10" s="9"/>
      <c r="B10" s="18" t="s">
        <v>11</v>
      </c>
      <c r="C10" s="19">
        <v>0.2</v>
      </c>
      <c r="D10" s="5" t="s">
        <v>7</v>
      </c>
      <c r="E10" s="8">
        <f>IF(D10="s",C10,0)</f>
        <v>0</v>
      </c>
      <c r="F10" s="20"/>
      <c r="G10" s="21"/>
      <c r="H10" s="21"/>
      <c r="I10" s="21"/>
      <c r="J10" s="21"/>
      <c r="K10" s="21"/>
      <c r="L10" s="21"/>
      <c r="M10" s="21"/>
    </row>
    <row r="11" spans="1:13" ht="43.5" customHeight="1" x14ac:dyDescent="0.35">
      <c r="B11" s="29" t="s">
        <v>12</v>
      </c>
      <c r="C11" s="30"/>
      <c r="D11" s="31">
        <f>IFERROR(1-(1-E6)*(1-E8)*(1-E10),1-(1-E6)*(1-E10))</f>
        <v>0</v>
      </c>
      <c r="E11" s="31"/>
      <c r="F11" s="4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32" t="s">
        <v>13</v>
      </c>
      <c r="C14" s="32"/>
      <c r="D14" s="32"/>
      <c r="E14" s="32"/>
    </row>
    <row r="15" spans="1:13" ht="60.75" customHeight="1" x14ac:dyDescent="0.35">
      <c r="B15" s="36" t="s">
        <v>14</v>
      </c>
      <c r="C15" s="37"/>
      <c r="D15" s="38">
        <v>100000</v>
      </c>
      <c r="E15" s="39"/>
      <c r="F15" s="27"/>
      <c r="G15" s="28"/>
      <c r="H15" s="28"/>
      <c r="I15" s="28"/>
      <c r="J15" s="28"/>
      <c r="K15" s="28"/>
      <c r="L15" s="28"/>
      <c r="M15" s="28"/>
    </row>
    <row r="16" spans="1:13" x14ac:dyDescent="0.35">
      <c r="B16" s="40" t="s">
        <v>15</v>
      </c>
      <c r="C16" s="41"/>
      <c r="D16" s="42">
        <f>ROUND((1-$D$11)*$D15,0)</f>
        <v>100000</v>
      </c>
      <c r="E16" s="42"/>
    </row>
    <row r="19" spans="2:6" ht="31.5" customHeight="1" x14ac:dyDescent="0.35">
      <c r="B19" s="32" t="s">
        <v>16</v>
      </c>
      <c r="C19" s="43"/>
      <c r="D19" s="43"/>
      <c r="E19" s="44"/>
      <c r="F19" s="15"/>
    </row>
    <row r="20" spans="2:6" ht="61.5" customHeight="1" x14ac:dyDescent="0.35">
      <c r="B20" s="48" t="s">
        <v>17</v>
      </c>
      <c r="C20" s="49"/>
      <c r="D20" s="38">
        <v>1000000</v>
      </c>
      <c r="E20" s="39"/>
      <c r="F20" s="15"/>
    </row>
    <row r="21" spans="2:6" ht="44.25" customHeight="1" x14ac:dyDescent="0.35">
      <c r="B21" s="45" t="s">
        <v>18</v>
      </c>
      <c r="C21" s="45"/>
      <c r="D21" s="6">
        <v>0.24</v>
      </c>
      <c r="E21" s="16"/>
      <c r="F21" s="15"/>
    </row>
    <row r="22" spans="2:6" ht="29.25" customHeight="1" x14ac:dyDescent="0.35">
      <c r="B22" s="45" t="s">
        <v>19</v>
      </c>
      <c r="C22" s="45"/>
      <c r="D22" s="17">
        <v>0.1</v>
      </c>
      <c r="E22" s="2">
        <f>D22*D$20</f>
        <v>100000</v>
      </c>
      <c r="F22" s="15"/>
    </row>
    <row r="23" spans="2:6" ht="29.25" customHeight="1" x14ac:dyDescent="0.35">
      <c r="B23" s="45" t="s">
        <v>20</v>
      </c>
      <c r="C23" s="45"/>
      <c r="D23" s="8">
        <f>IF(D21&gt;10%,MIN(D21-10%,10%),0%)</f>
        <v>0.1</v>
      </c>
      <c r="E23" s="2">
        <f>D23*D$20</f>
        <v>100000</v>
      </c>
      <c r="F23" s="15"/>
    </row>
    <row r="24" spans="2:6" ht="29.25" customHeight="1" x14ac:dyDescent="0.35">
      <c r="B24" s="45" t="s">
        <v>21</v>
      </c>
      <c r="C24" s="45"/>
      <c r="D24" s="8">
        <f>IF(D21&gt;20%,2*(D21-20%),0%)</f>
        <v>7.999999999999996E-2</v>
      </c>
      <c r="E24" s="2">
        <f>D24*D$20</f>
        <v>79999.999999999956</v>
      </c>
    </row>
    <row r="25" spans="2:6" ht="29.25" customHeight="1" x14ac:dyDescent="0.35">
      <c r="B25" s="46" t="s">
        <v>22</v>
      </c>
      <c r="C25" s="46"/>
      <c r="D25" s="47">
        <f>SUM(E22:E24)</f>
        <v>279999.99999999994</v>
      </c>
      <c r="E25" s="47"/>
    </row>
    <row r="26" spans="2:6" ht="30" customHeight="1" x14ac:dyDescent="0.35">
      <c r="B26" s="50" t="s">
        <v>23</v>
      </c>
      <c r="C26" s="50"/>
      <c r="D26" s="42">
        <f>ROUND((1-$D$11)*$D25,0)</f>
        <v>280000</v>
      </c>
      <c r="E26" s="42"/>
    </row>
    <row r="28" spans="2:6" x14ac:dyDescent="0.35">
      <c r="B28" s="23" t="s">
        <v>24</v>
      </c>
    </row>
  </sheetData>
  <mergeCells count="23">
    <mergeCell ref="B26:C26"/>
    <mergeCell ref="D26:E26"/>
    <mergeCell ref="B21:C21"/>
    <mergeCell ref="B22:C22"/>
    <mergeCell ref="B23:C23"/>
    <mergeCell ref="B16:C16"/>
    <mergeCell ref="D16:E16"/>
    <mergeCell ref="B19:E19"/>
    <mergeCell ref="B24:C24"/>
    <mergeCell ref="B25:C25"/>
    <mergeCell ref="D25:E25"/>
    <mergeCell ref="B20:C20"/>
    <mergeCell ref="D20:E20"/>
    <mergeCell ref="B3:E3"/>
    <mergeCell ref="B4:E4"/>
    <mergeCell ref="B14:E14"/>
    <mergeCell ref="B15:C15"/>
    <mergeCell ref="D15:E15"/>
    <mergeCell ref="A6:A7"/>
    <mergeCell ref="E6:E7"/>
    <mergeCell ref="F15:M15"/>
    <mergeCell ref="B11:C11"/>
    <mergeCell ref="D11:E11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Calcolo riduzioni cauzioni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2025-12-23T13:00:04Z</dcterms:created>
  <dcterms:modified xsi:type="dcterms:W3CDTF">2025-12-23T13:00:09Z</dcterms:modified>
  <cp:category/>
  <cp:contentStatus/>
</cp:coreProperties>
</file>